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Compliance Reports\HB 1378 Reporting_ Debt Compliance\2020\"/>
    </mc:Choice>
  </mc:AlternateContent>
  <xr:revisionPtr revIDLastSave="0" documentId="8_{0607EECF-C11E-46D8-9D57-3D784406332E}" xr6:coauthVersionLast="46" xr6:coauthVersionMax="46" xr10:uidLastSave="{00000000-0000-0000-0000-000000000000}"/>
  <bookViews>
    <workbookView xWindow="-120" yWindow="-120" windowWidth="29040" windowHeight="15840" tabRatio="685" firstSheet="3" activeTab="3"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4" i="3"/>
  <c r="J12" i="3"/>
  <c r="J10" i="3"/>
  <c r="B4" i="3"/>
  <c r="B3" i="3"/>
  <c r="C3" i="2" l="1"/>
  <c r="C4" i="2" s="1"/>
  <c r="C5" i="2" s="1"/>
  <c r="C6" i="2" s="1"/>
</calcChain>
</file>

<file path=xl/sharedStrings.xml><?xml version="1.0" encoding="utf-8"?>
<sst xmlns="http://schemas.openxmlformats.org/spreadsheetml/2006/main" count="440" uniqueCount="317">
  <si>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</si>
  <si>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</si>
  <si>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</si>
  <si>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</si>
  <si>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</si>
  <si>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</si>
  <si>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</si>
  <si>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</si>
  <si>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</si>
  <si>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</si>
  <si>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</si>
  <si>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</si>
  <si>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</si>
  <si>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</si>
  <si>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</si>
  <si>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</si>
  <si>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</si>
  <si>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</si>
  <si>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</si>
  <si>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</si>
  <si>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</si>
  <si>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</si>
  <si>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</si>
  <si>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</si>
  <si>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</si>
  <si>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</si>
  <si>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</si>
  <si>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</si>
  <si>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</si>
  <si>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</si>
  <si>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</si>
  <si>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</si>
  <si>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</si>
  <si>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</si>
  <si>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</si>
  <si>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</si>
  <si>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</si>
  <si>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</si>
  <si>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</si>
  <si>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</si>
  <si>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</si>
  <si>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</si>
  <si>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</si>
  <si>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</si>
  <si>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</si>
  <si>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</si>
  <si>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</si>
  <si>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</si>
  <si>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</si>
  <si>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</si>
  <si>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</si>
  <si>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</si>
  <si>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</si>
  <si>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</si>
  <si>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</si>
  <si>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</si>
  <si>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</si>
  <si>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</si>
  <si>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</si>
  <si>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</si>
  <si>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</si>
  <si>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</si>
  <si>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</si>
  <si>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</si>
  <si>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</si>
  <si>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</si>
  <si>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</si>
  <si>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</si>
  <si>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</si>
  <si>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</si>
  <si>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</si>
  <si>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</si>
  <si>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</si>
  <si>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</si>
  <si>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</si>
  <si>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</si>
  <si>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</si>
  <si>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</si>
  <si>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</si>
  <si>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</si>
  <si>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</si>
  <si>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</si>
  <si>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</si>
  <si>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</si>
  <si>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</si>
  <si>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</si>
  <si>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</si>
  <si>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</si>
  <si>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</si>
  <si>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</si>
  <si>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</si>
  <si>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</si>
  <si>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</si>
  <si>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</si>
  <si>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</si>
  <si>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</si>
  <si>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</si>
  <si>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</si>
  <si>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</si>
  <si>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</si>
  <si>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</si>
  <si>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</si>
  <si>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</si>
  <si>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</si>
  <si>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</si>
  <si>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</si>
  <si>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</si>
  <si>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</si>
  <si>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</si>
  <si>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</si>
  <si>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</si>
  <si>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</si>
  <si>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</si>
  <si>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</si>
  <si>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</si>
  <si>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</si>
  <si>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</si>
  <si>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</si>
  <si>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</si>
  <si>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</si>
  <si>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</si>
  <si>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</si>
  <si>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</si>
  <si>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</si>
  <si>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</si>
  <si>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</si>
  <si>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</si>
  <si>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</si>
  <si>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</si>
  <si>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</si>
  <si>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</si>
  <si>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</si>
  <si>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</si>
  <si>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</si>
  <si>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</si>
  <si>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</si>
  <si>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</si>
  <si>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</si>
  <si>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</si>
  <si>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</si>
  <si>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</si>
  <si>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</si>
  <si>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</si>
  <si>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</si>
  <si>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</si>
  <si>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</si>
  <si>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</si>
  <si>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</si>
  <si>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</si>
  <si>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</si>
  <si>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</si>
  <si>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</si>
  <si>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</si>
  <si>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</si>
  <si>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</si>
  <si>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</si>
  <si>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</si>
  <si>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</si>
  <si>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</si>
  <si>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</si>
  <si>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</si>
  <si>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</si>
  <si>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</si>
  <si>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</si>
  <si>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</si>
  <si>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</si>
  <si>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</si>
  <si>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</si>
  <si>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</si>
  <si>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</si>
  <si>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</si>
  <si>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</si>
  <si>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</si>
  <si>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</si>
  <si>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</si>
  <si>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</si>
  <si>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</si>
  <si>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</si>
  <si>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</si>
  <si>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</si>
  <si>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</si>
  <si>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</si>
  <si>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</si>
  <si>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</si>
  <si>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</si>
  <si>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</si>
  <si>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</si>
  <si>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</si>
  <si>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</si>
  <si>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</si>
  <si>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</si>
  <si>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</si>
  <si>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</si>
  <si>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</si>
  <si>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</si>
  <si>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</si>
  <si>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</si>
  <si>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</si>
  <si>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</si>
  <si>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</si>
  <si>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</si>
  <si>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</si>
  <si>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</si>
  <si>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</si>
  <si>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</si>
  <si>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</si>
  <si>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</si>
  <si>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</si>
  <si>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</si>
  <si>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</si>
  <si>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</si>
  <si>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</si>
  <si>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</si>
  <si>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</si>
  <si>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</si>
  <si>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</si>
  <si>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</si>
  <si>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</si>
  <si>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</si>
  <si>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</si>
  <si>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</si>
  <si>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</si>
  <si>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</si>
  <si>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</si>
  <si>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</si>
  <si>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</si>
  <si>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</si>
  <si>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</si>
  <si>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</si>
  <si>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</si>
  <si>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</si>
  <si>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</si>
  <si>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</si>
  <si>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</si>
  <si>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</si>
  <si>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</si>
  <si>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</si>
  <si>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</si>
  <si>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</si>
  <si>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</si>
  <si>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</si>
  <si>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</si>
  <si>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</si>
  <si>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</si>
  <si>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</si>
  <si>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</si>
  <si>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</si>
  <si>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</si>
  <si>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</si>
  <si>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</si>
  <si>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</si>
  <si>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</si>
  <si>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</si>
  <si>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</si>
  <si>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</si>
  <si>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</si>
  <si>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</si>
  <si>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</si>
  <si>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</si>
  <si>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</si>
  <si>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</si>
  <si>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</si>
  <si>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</si>
  <si>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</si>
  <si>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</si>
  <si>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</si>
  <si>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</si>
  <si>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</si>
  <si>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</si>
  <si>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</si>
  <si>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</si>
  <si>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</si>
  <si>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</si>
  <si>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</si>
  <si>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</si>
  <si>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</si>
  <si>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</si>
  <si>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</si>
  <si>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</si>
  <si>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</si>
  <si>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</si>
  <si>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</si>
  <si>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</si>
  <si>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</si>
  <si>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</si>
  <si>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</si>
  <si>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</si>
  <si>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</si>
  <si>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</si>
  <si>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</si>
  <si>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</si>
  <si>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</si>
  <si>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</si>
  <si>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</si>
  <si>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</si>
  <si>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</si>
  <si>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</si>
  <si>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</si>
  <si>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</si>
  <si>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Hidalgo County Regional Mobility Authority</t>
  </si>
  <si>
    <t>RMA - Regional Mobility Authority</t>
  </si>
  <si>
    <t>www.hcrma.net</t>
  </si>
  <si>
    <t>(956) 402-4762</t>
  </si>
  <si>
    <t>Celia Gaona</t>
  </si>
  <si>
    <t>Compliance Officer</t>
  </si>
  <si>
    <t>Revenue Bond Series 2013</t>
  </si>
  <si>
    <t>Jr Lien Bond Series 2016(A)</t>
  </si>
  <si>
    <t>Capital const. projects</t>
  </si>
  <si>
    <t>Right of way acquisitions</t>
  </si>
  <si>
    <t>celia.gaona@hcrma.net</t>
  </si>
  <si>
    <t>203 W. Newcombe Ave</t>
  </si>
  <si>
    <t>Pharr</t>
  </si>
  <si>
    <t>Hidalgo</t>
  </si>
  <si>
    <t>Revenue Bond Series 2020A</t>
  </si>
  <si>
    <t>Revenue Refunding Taxable Series 2020B</t>
  </si>
  <si>
    <t>ROW acquisitions &amp; utilities relocation</t>
  </si>
  <si>
    <t>Partial Refunding of Revenue Bond Series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</si>
</sst>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2">
    <dxf>
      <fill>
        <patternFill patternType="none">
          <bgColor auto="1"/>
        </patternFill>
      </fill>
    </dxf>
    <dxf>
      <fill>
        <patternFill patternType="none">
          <bgColor auto="1"/>
        </patternFill>
      </fill>
    </dxf>
    <dxf>
      <font>
        <b/>
        <i val="0"/>
      </font>
      <fill>
        <patternFill>
          <bgColor theme="5" tint="0.39994506668294322"/>
        </patternFill>
      </fill>
    </dxf>
    <dxf>
      <font>
        <b/>
        <i val="0"/>
      </font>
      <fill>
        <patternFill>
          <bgColor theme="5" tint="0.39994506668294322"/>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5" Type="http://schemas.openxmlformats.org/officeDocument/2006/relationships/printerSettings" Target="../printerSettings/printerSettings4.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election activeCell="A8" sqref="A8"/>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31"/>
  <sheetViews>
    <sheetView zoomScale="85" zoomScaleNormal="85" workbookViewId="0">
      <selection activeCell="B7" sqref="B7"/>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20</v>
      </c>
    </row>
    <row r="6" spans="1:2" x14ac:dyDescent="0.25">
      <c r="A6" s="14" t="s">
        <v>22</v>
      </c>
      <c r="B6" s="77" t="s">
        <v>300</v>
      </c>
    </row>
    <row r="7" spans="1:2" x14ac:dyDescent="0.25">
      <c r="A7" s="14" t="s">
        <v>239</v>
      </c>
      <c r="B7" s="76">
        <v>2020</v>
      </c>
    </row>
    <row r="8" spans="1:2" x14ac:dyDescent="0.25">
      <c r="A8" s="14" t="s">
        <v>298</v>
      </c>
      <c r="B8" s="78">
        <v>43831</v>
      </c>
    </row>
    <row r="9" spans="1:2" x14ac:dyDescent="0.25">
      <c r="A9" s="14" t="s">
        <v>14</v>
      </c>
      <c r="B9" s="72">
        <f>IF(ISBLANK(B8),"",DATE(YEAR(B8)+1,MONTH(B8),DAY(B8)-1))</f>
        <v>44196</v>
      </c>
    </row>
    <row r="10" spans="1:2" x14ac:dyDescent="0.25">
      <c r="A10" s="14" t="s">
        <v>21</v>
      </c>
      <c r="B10" s="78" t="s">
        <v>301</v>
      </c>
    </row>
    <row r="11" spans="1:2" x14ac:dyDescent="0.25">
      <c r="A11" s="14" t="s">
        <v>240</v>
      </c>
      <c r="B11" s="79" t="s">
        <v>302</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303</v>
      </c>
    </row>
    <row r="17" spans="1:2" x14ac:dyDescent="0.25">
      <c r="A17" s="18" t="s">
        <v>243</v>
      </c>
      <c r="B17" s="76" t="s">
        <v>304</v>
      </c>
    </row>
    <row r="18" spans="1:2" x14ac:dyDescent="0.25">
      <c r="A18" s="18" t="s">
        <v>244</v>
      </c>
      <c r="B18" s="79" t="s">
        <v>302</v>
      </c>
    </row>
    <row r="19" spans="1:2" x14ac:dyDescent="0.25">
      <c r="A19" s="18" t="s">
        <v>4</v>
      </c>
      <c r="B19" s="76" t="s">
        <v>309</v>
      </c>
    </row>
    <row r="20" spans="1:2" x14ac:dyDescent="0.25">
      <c r="A20" s="18" t="s">
        <v>245</v>
      </c>
      <c r="B20" s="76" t="s">
        <v>310</v>
      </c>
    </row>
    <row r="21" spans="1:2" x14ac:dyDescent="0.25">
      <c r="A21" s="18" t="s">
        <v>5</v>
      </c>
      <c r="B21" s="76"/>
    </row>
    <row r="22" spans="1:2" x14ac:dyDescent="0.25">
      <c r="A22" s="18" t="s">
        <v>246</v>
      </c>
      <c r="B22" s="76" t="s">
        <v>311</v>
      </c>
    </row>
    <row r="23" spans="1:2" x14ac:dyDescent="0.25">
      <c r="A23" s="18" t="s">
        <v>247</v>
      </c>
      <c r="B23" s="80">
        <v>78577</v>
      </c>
    </row>
    <row r="24" spans="1:2" x14ac:dyDescent="0.25">
      <c r="A24" s="18" t="s">
        <v>248</v>
      </c>
      <c r="B24" s="76" t="s">
        <v>312</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sheetData>
  <sheetProtection algorithmName="SHA-512" hashValue="49WKHVMzk5etKQ1qZofH3OKnzWqqH4s7xfZWzFAE1xLooS70MwzcXoL5G47ivkBmXVqeANMBY6rn5F+9Q4e5gw==" saltValue="jk4475xvXqfclTgA7W+q5w==" spinCount="100000" sheet="1" objects="1" scenarios="1"/>
  <conditionalFormatting sqref="B26:B30">
    <cfRule type="expression" dxfId="11" priority="5">
      <formula>$B$25="Yes"</formula>
    </cfRule>
  </conditionalFormatting>
  <conditionalFormatting sqref="B6">
    <cfRule type="expression" dxfId="10" priority="3">
      <formula>$B$5="Other"</formula>
    </cfRule>
    <cfRule type="expression" dxfId="9" priority="4">
      <formula>$B$5="(select)"</formula>
    </cfRule>
  </conditionalFormatting>
  <conditionalFormatting sqref="B9">
    <cfRule type="expression" dxfId="8" priority="1">
      <formula>$B$8=""</formula>
    </cfRule>
    <cfRule type="cellIs" dxfId="7"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S111"/>
  <sheetViews>
    <sheetView zoomScale="85" zoomScaleNormal="85" workbookViewId="0">
      <selection activeCell="D10" sqref="D10"/>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Hidalgo County Regional Mobility Authority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2020</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81" t="s">
        <v>305</v>
      </c>
      <c r="B10" s="82"/>
      <c r="C10" s="83">
        <v>61600000</v>
      </c>
      <c r="D10" s="83">
        <v>4090000</v>
      </c>
      <c r="E10" s="84">
        <v>4491950</v>
      </c>
      <c r="F10" s="85">
        <v>45261</v>
      </c>
      <c r="G10" s="82" t="s">
        <v>13</v>
      </c>
      <c r="H10" s="84">
        <v>63899934</v>
      </c>
      <c r="I10" s="84">
        <v>63899934</v>
      </c>
      <c r="J10" s="84">
        <f>H10-I10</f>
        <v>0</v>
      </c>
      <c r="K10" s="82" t="s">
        <v>307</v>
      </c>
      <c r="L10" s="82" t="s">
        <v>12</v>
      </c>
      <c r="M10" s="81" t="s">
        <v>11</v>
      </c>
      <c r="N10" s="81" t="s">
        <v>46</v>
      </c>
      <c r="O10" s="82" t="s">
        <v>11</v>
      </c>
      <c r="P10" s="82" t="s">
        <v>11</v>
      </c>
      <c r="Q10" s="82"/>
      <c r="R10" s="86"/>
      <c r="S10" s="86"/>
    </row>
    <row r="11" spans="1:19" s="3" customFormat="1" x14ac:dyDescent="0.25">
      <c r="A11" s="86"/>
      <c r="B11" s="86"/>
      <c r="C11" s="83"/>
      <c r="D11" s="83"/>
      <c r="E11" s="84"/>
      <c r="F11" s="87"/>
      <c r="G11" s="82"/>
      <c r="H11" s="84"/>
      <c r="I11" s="84">
        <v>0</v>
      </c>
      <c r="J11" s="84"/>
      <c r="K11" s="88"/>
      <c r="L11" s="82"/>
      <c r="M11" s="81"/>
      <c r="N11" s="81"/>
      <c r="O11" s="82"/>
      <c r="P11" s="82"/>
      <c r="Q11" s="82"/>
      <c r="R11" s="86"/>
      <c r="S11" s="86"/>
    </row>
    <row r="12" spans="1:19" s="3" customFormat="1" x14ac:dyDescent="0.25">
      <c r="A12" s="86" t="s">
        <v>306</v>
      </c>
      <c r="B12" s="86"/>
      <c r="C12" s="83">
        <v>20000000</v>
      </c>
      <c r="D12" s="83">
        <v>20000000</v>
      </c>
      <c r="E12" s="84">
        <v>42102582</v>
      </c>
      <c r="F12" s="87">
        <v>55488</v>
      </c>
      <c r="G12" s="82" t="s">
        <v>13</v>
      </c>
      <c r="H12" s="84">
        <v>20000000</v>
      </c>
      <c r="I12" s="84">
        <v>20000000</v>
      </c>
      <c r="J12" s="84">
        <f t="shared" ref="J12:J61" si="0">H12-I12</f>
        <v>0</v>
      </c>
      <c r="K12" s="88" t="s">
        <v>308</v>
      </c>
      <c r="L12" s="82" t="s">
        <v>13</v>
      </c>
      <c r="M12" s="81"/>
      <c r="N12" s="81"/>
      <c r="O12" s="82"/>
      <c r="P12" s="82"/>
      <c r="Q12" s="82"/>
      <c r="R12" s="86"/>
      <c r="S12" s="86"/>
    </row>
    <row r="13" spans="1:19" s="3" customFormat="1" x14ac:dyDescent="0.25">
      <c r="A13" s="86"/>
      <c r="B13" s="86"/>
      <c r="C13" s="83"/>
      <c r="D13" s="83"/>
      <c r="E13" s="84"/>
      <c r="F13" s="87"/>
      <c r="G13" s="82"/>
      <c r="H13" s="84"/>
      <c r="I13" s="84"/>
      <c r="J13" s="84"/>
      <c r="K13" s="88"/>
      <c r="L13" s="82"/>
      <c r="M13" s="81"/>
      <c r="N13" s="81"/>
      <c r="O13" s="82"/>
      <c r="P13" s="82"/>
      <c r="Q13" s="82"/>
      <c r="R13" s="86"/>
      <c r="S13" s="86"/>
    </row>
    <row r="14" spans="1:19" s="3" customFormat="1" ht="31.5" x14ac:dyDescent="0.25">
      <c r="A14" s="81" t="s">
        <v>313</v>
      </c>
      <c r="B14" s="86"/>
      <c r="C14" s="83">
        <v>9870000</v>
      </c>
      <c r="D14" s="83">
        <v>9870000</v>
      </c>
      <c r="E14" s="84">
        <v>19954700</v>
      </c>
      <c r="F14" s="87">
        <v>55123</v>
      </c>
      <c r="G14" s="82" t="s">
        <v>13</v>
      </c>
      <c r="H14" s="84">
        <v>9870000</v>
      </c>
      <c r="I14" s="84">
        <v>4245511</v>
      </c>
      <c r="J14" s="84">
        <f>H14-I14</f>
        <v>5624489</v>
      </c>
      <c r="K14" s="88" t="s">
        <v>315</v>
      </c>
      <c r="L14" s="82" t="s">
        <v>12</v>
      </c>
      <c r="M14" s="81"/>
      <c r="N14" s="81" t="s">
        <v>46</v>
      </c>
      <c r="O14" s="82"/>
      <c r="P14" s="82"/>
      <c r="Q14" s="82"/>
      <c r="R14" s="86"/>
      <c r="S14" s="86"/>
    </row>
    <row r="15" spans="1:19" s="3" customFormat="1" x14ac:dyDescent="0.25">
      <c r="A15" s="86"/>
      <c r="B15" s="86"/>
      <c r="C15" s="83"/>
      <c r="D15" s="83"/>
      <c r="E15" s="84"/>
      <c r="F15" s="87"/>
      <c r="G15" s="82"/>
      <c r="H15" s="84"/>
      <c r="I15" s="84"/>
      <c r="J15" s="84"/>
      <c r="K15" s="88"/>
      <c r="L15" s="82"/>
      <c r="M15" s="81"/>
      <c r="N15" s="81"/>
      <c r="O15" s="82"/>
      <c r="P15" s="82"/>
      <c r="Q15" s="82"/>
      <c r="R15" s="86"/>
      <c r="S15" s="86"/>
    </row>
    <row r="16" spans="1:19" s="3" customFormat="1" ht="31.5" x14ac:dyDescent="0.25">
      <c r="A16" s="81" t="s">
        <v>314</v>
      </c>
      <c r="B16" s="86"/>
      <c r="C16" s="83">
        <v>58015000</v>
      </c>
      <c r="D16" s="83">
        <v>58015000</v>
      </c>
      <c r="E16" s="84">
        <v>78315533</v>
      </c>
      <c r="F16" s="87">
        <v>52566</v>
      </c>
      <c r="G16" s="82" t="s">
        <v>13</v>
      </c>
      <c r="H16" s="83">
        <v>58015000</v>
      </c>
      <c r="I16" s="83">
        <v>58015000</v>
      </c>
      <c r="J16" s="84">
        <f t="shared" si="0"/>
        <v>0</v>
      </c>
      <c r="K16" s="88" t="s">
        <v>316</v>
      </c>
      <c r="L16" s="82" t="s">
        <v>12</v>
      </c>
      <c r="M16" s="81"/>
      <c r="N16" s="81" t="s">
        <v>46</v>
      </c>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6" priority="7">
      <formula>$L10="No"</formula>
    </cfRule>
  </conditionalFormatting>
  <conditionalFormatting sqref="M62:Q110">
    <cfRule type="expression" dxfId="5" priority="4">
      <formula>$L62="No"</formula>
    </cfRule>
  </conditionalFormatting>
  <conditionalFormatting sqref="A10">
    <cfRule type="containsText" dxfId="4" priority="3" operator="containsText" text="No Reportable Debt">
      <formula>NOT(ISERROR(SEARCH("No Reportable Debt",A10)))</formula>
    </cfRule>
  </conditionalFormatting>
  <conditionalFormatting sqref="A14">
    <cfRule type="containsText" dxfId="3" priority="2" operator="containsText" text="No Reportable Debt">
      <formula>NOT(ISERROR(SEARCH("No Reportable Debt",A14)))</formula>
    </cfRule>
  </conditionalFormatting>
  <conditionalFormatting sqref="A16">
    <cfRule type="containsText" dxfId="2" priority="1" operator="containsText" text="No Reportable Debt">
      <formula>NOT(ISERROR(SEARCH("No Reportable Debt",A16)))</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paperSize="5" scale="6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S25"/>
  <sheetViews>
    <sheetView tabSelected="1" zoomScaleNormal="100" zoomScaleSheetLayoutView="100" workbookViewId="0">
      <selection activeCell="B11" sqref="B11"/>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Hidalgo County Regional Mobility Authority</v>
      </c>
      <c r="C3" s="1"/>
      <c r="D3" s="1"/>
      <c r="E3" s="1"/>
      <c r="F3" s="1"/>
      <c r="H3" s="1"/>
      <c r="I3" s="1"/>
      <c r="J3" s="1"/>
      <c r="K3" s="1"/>
    </row>
    <row r="4" spans="1:11" x14ac:dyDescent="0.25">
      <c r="A4" s="14" t="s">
        <v>2</v>
      </c>
      <c r="B4" s="75">
        <f>IF(OR('1 - Contact Information'!B7="",'1 - Contact Information'!B7="(select)"),"",'1 - Contact Information'!B7)</f>
        <v>2020</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149485000</v>
      </c>
    </row>
    <row r="11" spans="1:11" x14ac:dyDescent="0.25">
      <c r="A11" s="58" t="s">
        <v>81</v>
      </c>
      <c r="B11" s="90">
        <v>95352510</v>
      </c>
    </row>
    <row r="12" spans="1:11" ht="31.5" x14ac:dyDescent="0.25">
      <c r="A12" s="58" t="s">
        <v>82</v>
      </c>
      <c r="B12" s="90">
        <v>144864765</v>
      </c>
    </row>
    <row r="13" spans="1:11" x14ac:dyDescent="0.25">
      <c r="A13" s="21"/>
      <c r="B13" s="21"/>
    </row>
    <row r="14" spans="1:11" ht="31.5" x14ac:dyDescent="0.25">
      <c r="A14" s="28" t="s">
        <v>224</v>
      </c>
      <c r="B14" s="29"/>
    </row>
    <row r="15" spans="1:11" x14ac:dyDescent="0.25">
      <c r="A15" s="57" t="s">
        <v>83</v>
      </c>
      <c r="B15" s="89"/>
    </row>
    <row r="16" spans="1:11" ht="31.5" x14ac:dyDescent="0.25">
      <c r="A16" s="58" t="s">
        <v>84</v>
      </c>
      <c r="B16" s="90"/>
    </row>
    <row r="17" spans="1:2" ht="31.5" x14ac:dyDescent="0.25">
      <c r="A17" s="58" t="s">
        <v>85</v>
      </c>
      <c r="B17" s="90"/>
    </row>
    <row r="18" spans="1:2" x14ac:dyDescent="0.25">
      <c r="A18" s="21"/>
      <c r="B18" s="21"/>
    </row>
    <row r="19" spans="1:2" ht="31.5" x14ac:dyDescent="0.25">
      <c r="A19" s="28" t="s">
        <v>223</v>
      </c>
      <c r="B19" s="31"/>
    </row>
    <row r="20" spans="1:2" x14ac:dyDescent="0.25">
      <c r="A20" s="57" t="s">
        <v>290</v>
      </c>
      <c r="B20" s="91"/>
    </row>
    <row r="21" spans="1:2" x14ac:dyDescent="0.25">
      <c r="A21" s="57" t="s">
        <v>291</v>
      </c>
      <c r="B21" s="92"/>
    </row>
    <row r="22" spans="1:2" ht="31.5" customHeight="1" x14ac:dyDescent="0.25">
      <c r="A22" s="57" t="s">
        <v>86</v>
      </c>
      <c r="B22" s="89"/>
    </row>
    <row r="23" spans="1:2" ht="31.5" x14ac:dyDescent="0.25">
      <c r="A23" s="58" t="s">
        <v>87</v>
      </c>
      <c r="B23" s="90"/>
    </row>
    <row r="24" spans="1:2" ht="47.25" customHeight="1" x14ac:dyDescent="0.25">
      <c r="A24" s="58" t="s">
        <v>88</v>
      </c>
      <c r="B24" s="90"/>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zoomScale="85" zoomScaleNormal="85" workbookViewId="0">
      <selection activeCell="E11" sqref="E11"/>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38"/>
  <sheetViews>
    <sheetView view="pageBreakPreview" topLeftCell="A31" zoomScale="60" zoomScaleNormal="85" workbookViewId="0"/>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paperSize="5" scale="38"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Celia Gaona</cp:lastModifiedBy>
  <cp:lastPrinted>2021-03-29T15:55:09Z</cp:lastPrinted>
  <dcterms:created xsi:type="dcterms:W3CDTF">2017-01-13T17:49:37Z</dcterms:created>
  <dcterms:modified xsi:type="dcterms:W3CDTF">2021-03-30T13:50:48Z</dcterms:modified>
</cp:coreProperties>
</file>